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Utilisateur\Desktop\Carrières\"/>
    </mc:Choice>
  </mc:AlternateContent>
  <xr:revisionPtr revIDLastSave="0" documentId="13_ncr:1_{9175002F-EB8C-4E02-9577-051B03A391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" i="1" l="1"/>
  <c r="E32" i="1" l="1"/>
  <c r="E33" i="1" s="1"/>
  <c r="E34" i="1" s="1"/>
  <c r="F16" i="1"/>
  <c r="E18" i="1"/>
  <c r="E19" i="1" s="1"/>
  <c r="E20" i="1" s="1"/>
  <c r="F22" i="1" s="1"/>
  <c r="F27" i="1" s="1"/>
  <c r="F36" i="1" l="1"/>
</calcChain>
</file>

<file path=xl/sharedStrings.xml><?xml version="1.0" encoding="utf-8"?>
<sst xmlns="http://schemas.openxmlformats.org/spreadsheetml/2006/main" count="22" uniqueCount="21">
  <si>
    <t>Charge instantannéé</t>
  </si>
  <si>
    <t>Distance</t>
  </si>
  <si>
    <t>Coefficient K</t>
  </si>
  <si>
    <t>Coefficient b</t>
  </si>
  <si>
    <t>Vitesse de vibration</t>
  </si>
  <si>
    <t>Distance sur racine carrée de la charge</t>
  </si>
  <si>
    <t>Distance sur racine carrée de la charge exp -b</t>
  </si>
  <si>
    <t>2/ Coefficient KB (effet sur les personnes)</t>
  </si>
  <si>
    <t>Frequence de référence</t>
  </si>
  <si>
    <t>Frequence de calcul</t>
  </si>
  <si>
    <t>Carré de la somme des fréquences</t>
  </si>
  <si>
    <t>Dénominateur de la fraction</t>
  </si>
  <si>
    <t>Coefficent KB</t>
  </si>
  <si>
    <t>Un plus carré de la somme des fréquences</t>
  </si>
  <si>
    <t>Fradtion f/f0</t>
  </si>
  <si>
    <t>Riverain de carrière</t>
  </si>
  <si>
    <t>Ocpyright 05-03-2023</t>
  </si>
  <si>
    <t xml:space="preserve"> </t>
  </si>
  <si>
    <t>Mesures de vibrations à partir de la fomrule de Chapot</t>
  </si>
  <si>
    <t>1/ Vitesse de vibration (effet sur les constructions)</t>
  </si>
  <si>
    <t>Charge en racine carrée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</si>
</sst>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2" fontId="0" fillId="0" borderId="0" xfId="0" applyNumberFormat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2" xfId="0" applyFont="1" applyBorder="1"/>
    <xf numFmtId="2" fontId="1" fillId="0" borderId="3" xfId="0" applyNumberFormat="1" applyFont="1" applyBorder="1"/>
    <xf numFmtId="2" fontId="1" fillId="0" borderId="1" xfId="0" applyNumberFormat="1" applyFont="1" applyBorder="1"/>
    <xf numFmtId="2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tabSelected="1" workbookViewId="0">
      <selection activeCell="F36" sqref="F36"/>
    </sheetView>
  </sheetViews>
  <sheetFormatPr baseColWidth="10" defaultRowHeight="15" x14ac:dyDescent="0.25"/>
  <sheetData>
    <row r="1" spans="1:6" x14ac:dyDescent="0.25">
      <c r="A1" t="s">
        <v>15</v>
      </c>
    </row>
    <row r="2" spans="1:6" x14ac:dyDescent="0.25">
      <c r="A2" s="2" t="s">
        <v>16</v>
      </c>
    </row>
    <row r="3" spans="1:6" x14ac:dyDescent="0.25">
      <c r="A3" s="2" t="s">
        <v>17</v>
      </c>
    </row>
    <row r="8" spans="1:6" x14ac:dyDescent="0.25">
      <c r="B8" s="3" t="s">
        <v>18</v>
      </c>
    </row>
    <row r="11" spans="1:6" x14ac:dyDescent="0.25">
      <c r="A11" s="3" t="s">
        <v>19</v>
      </c>
    </row>
    <row r="13" spans="1:6" x14ac:dyDescent="0.25">
      <c r="A13" t="s">
        <v>0</v>
      </c>
      <c r="F13">
        <v>50</v>
      </c>
    </row>
    <row r="14" spans="1:6" x14ac:dyDescent="0.25">
      <c r="A14" t="s">
        <v>1</v>
      </c>
      <c r="F14">
        <v>250</v>
      </c>
    </row>
    <row r="15" spans="1:6" x14ac:dyDescent="0.25">
      <c r="A15" t="s">
        <v>2</v>
      </c>
      <c r="F15">
        <v>2500</v>
      </c>
    </row>
    <row r="16" spans="1:6" x14ac:dyDescent="0.25">
      <c r="A16" t="s">
        <v>3</v>
      </c>
      <c r="F16">
        <f>-1.8</f>
        <v>-1.8</v>
      </c>
    </row>
    <row r="18" spans="1:6" x14ac:dyDescent="0.25">
      <c r="A18" t="s">
        <v>20</v>
      </c>
      <c r="E18">
        <f>SQRT(F13)</f>
        <v>7.0710678118654755</v>
      </c>
    </row>
    <row r="19" spans="1:6" x14ac:dyDescent="0.25">
      <c r="A19" t="s">
        <v>5</v>
      </c>
      <c r="E19" s="1">
        <f>(F14/E18)</f>
        <v>35.355339059327378</v>
      </c>
    </row>
    <row r="20" spans="1:6" x14ac:dyDescent="0.25">
      <c r="A20" t="s">
        <v>6</v>
      </c>
      <c r="E20" s="1">
        <f>POWER(E19,F16)</f>
        <v>1.6322286186946956E-3</v>
      </c>
    </row>
    <row r="22" spans="1:6" x14ac:dyDescent="0.25">
      <c r="A22" s="4" t="s">
        <v>4</v>
      </c>
      <c r="B22" s="5"/>
      <c r="C22" s="5"/>
      <c r="D22" s="5"/>
      <c r="E22" s="5"/>
      <c r="F22" s="6">
        <f>F15*E20</f>
        <v>4.0805715467367394</v>
      </c>
    </row>
    <row r="25" spans="1:6" x14ac:dyDescent="0.25">
      <c r="A25" s="3" t="s">
        <v>7</v>
      </c>
    </row>
    <row r="27" spans="1:6" x14ac:dyDescent="0.25">
      <c r="A27" t="s">
        <v>4</v>
      </c>
      <c r="F27" s="1">
        <f>F22</f>
        <v>4.0805715467367394</v>
      </c>
    </row>
    <row r="28" spans="1:6" x14ac:dyDescent="0.25">
      <c r="A28" t="s">
        <v>8</v>
      </c>
      <c r="F28">
        <v>5.6</v>
      </c>
    </row>
    <row r="29" spans="1:6" x14ac:dyDescent="0.25">
      <c r="A29" t="s">
        <v>9</v>
      </c>
      <c r="F29">
        <v>10</v>
      </c>
    </row>
    <row r="31" spans="1:6" x14ac:dyDescent="0.25">
      <c r="A31" t="s">
        <v>14</v>
      </c>
      <c r="E31" s="1">
        <f>F29/F28</f>
        <v>1.7857142857142858</v>
      </c>
    </row>
    <row r="32" spans="1:6" x14ac:dyDescent="0.25">
      <c r="A32" t="s">
        <v>10</v>
      </c>
      <c r="E32" s="1">
        <f>POWER(E31,2)</f>
        <v>3.1887755102040818</v>
      </c>
    </row>
    <row r="33" spans="1:6" x14ac:dyDescent="0.25">
      <c r="A33" t="s">
        <v>13</v>
      </c>
      <c r="E33" s="1">
        <f>1+E32</f>
        <v>4.1887755102040813</v>
      </c>
    </row>
    <row r="34" spans="1:6" x14ac:dyDescent="0.25">
      <c r="A34" t="s">
        <v>11</v>
      </c>
      <c r="E34" s="1">
        <f>SQRT(E33)</f>
        <v>2.0466498259849146</v>
      </c>
    </row>
    <row r="36" spans="1:6" x14ac:dyDescent="0.25">
      <c r="A36" s="7" t="s">
        <v>12</v>
      </c>
      <c r="B36" s="8"/>
      <c r="C36" s="8"/>
      <c r="D36" s="8"/>
      <c r="E36" s="8"/>
      <c r="F36" s="6">
        <f>F27*((0.13*F29)/E34)</f>
        <v>2.5919153063738913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2021-12-06T09:13:39Z</dcterms:created>
  <dcterms:modified xsi:type="dcterms:W3CDTF">2023-03-05T09:41:58Z</dcterms:modified>
</cp:coreProperties>
</file>